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2016   III ketvirtis\"/>
    </mc:Choice>
  </mc:AlternateContent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52511"/>
</workbook>
</file>

<file path=xl/calcChain.xml><?xml version="1.0" encoding="utf-8"?>
<calcChain xmlns="http://schemas.openxmlformats.org/spreadsheetml/2006/main">
  <c r="G42" i="4" l="1"/>
  <c r="G49" i="4"/>
  <c r="G21" i="4"/>
  <c r="G27" i="4"/>
  <c r="F21" i="4"/>
  <c r="F27" i="4"/>
  <c r="F42" i="4"/>
  <c r="F41" i="4"/>
  <c r="F49" i="4"/>
  <c r="G59" i="4"/>
  <c r="G65" i="4"/>
  <c r="G75" i="4"/>
  <c r="G69" i="4" s="1"/>
  <c r="G64" i="4" s="1"/>
  <c r="G86" i="4"/>
  <c r="G90" i="4"/>
  <c r="F59" i="4"/>
  <c r="F65" i="4"/>
  <c r="F75" i="4"/>
  <c r="F69" i="4" s="1"/>
  <c r="F86" i="4"/>
  <c r="F90" i="4"/>
  <c r="F20" i="4" l="1"/>
  <c r="F58" i="4" s="1"/>
  <c r="G20" i="4"/>
  <c r="F84" i="4"/>
  <c r="F64" i="4"/>
  <c r="G84" i="4"/>
  <c r="G94" i="4" s="1"/>
  <c r="G41" i="4"/>
  <c r="F94" i="4" l="1"/>
  <c r="G58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<sst xmlns="http://schemas.openxmlformats.org/spreadsheetml/2006/main" count="234" uniqueCount="199">
  <si>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</si>
  <si>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</si>
  <si>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</si>
  <si>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</si>
  <si>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</si>
  <si>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</si>
  <si>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</si>
  <si>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</si>
  <si>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</si>
  <si>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</si>
  <si>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</si>
  <si>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</si>
  <si>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</si>
  <si>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</si>
  <si>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</si>
  <si>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</si>
  <si>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</si>
  <si>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</si>
  <si>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</si>
  <si>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</si>
  <si>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</si>
  <si>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</si>
  <si>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</si>
  <si>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</si>
  <si>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</si>
  <si>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</si>
  <si>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</si>
  <si>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</si>
  <si>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</si>
  <si>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</si>
  <si>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</si>
  <si>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</si>
  <si>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</si>
  <si>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</si>
  <si>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</si>
  <si>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</si>
  <si>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</si>
  <si>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</si>
  <si>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</si>
  <si>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</si>
  <si>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</si>
  <si>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</si>
  <si>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</si>
  <si>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</si>
  <si>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</si>
  <si>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</si>
  <si>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</si>
  <si>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</si>
  <si>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</si>
  <si>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</si>
  <si>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</si>
  <si>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</si>
  <si>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</si>
  <si>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</si>
  <si>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</si>
  <si>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</si>
  <si>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</si>
  <si>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</si>
  <si>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</si>
  <si>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</si>
  <si>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</si>
  <si>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</si>
  <si>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</si>
  <si>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</si>
  <si>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</si>
  <si>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</si>
  <si>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</si>
  <si>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</si>
  <si>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</si>
  <si>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</si>
  <si>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</si>
  <si>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</si>
  <si>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</si>
  <si>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</si>
  <si>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</si>
  <si>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</si>
  <si>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</si>
  <si>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</si>
  <si>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</si>
  <si>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</si>
  <si>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</si>
  <si>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</si>
  <si>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</si>
  <si>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</si>
  <si>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</si>
  <si>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</si>
  <si>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</si>
  <si>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</si>
  <si>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</si>
  <si>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</si>
  <si>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</si>
  <si>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</si>
  <si>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</si>
  <si>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</si>
  <si>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</si>
  <si>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</si>
  <si>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</si>
  <si>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</si>
  <si>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</si>
  <si>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</si>
  <si>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</si>
  <si>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</si>
  <si>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</si>
  <si>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</si>
  <si>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</si>
  <si>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</si>
  <si>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</si>
  <si>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</si>
  <si>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</si>
  <si>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</si>
  <si>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</si>
  <si>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</si>
  <si>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</si>
  <si>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</si>
  <si>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</si>
  <si>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</si>
  <si>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</si>
  <si>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</si>
  <si>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</si>
  <si>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</si>
  <si>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</si>
  <si>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</si>
  <si>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</si>
  <si>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</si>
  <si>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</si>
  <si>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</si>
  <si>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</si>
  <si>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</si>
  <si>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</si>
  <si>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</si>
  <si>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</si>
  <si>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</si>
  <si>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</si>
  <si>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</si>
  <si>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</si>
  <si>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</si>
  <si>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</si>
  <si>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</si>
  <si>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</si>
  <si>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</si>
  <si>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</si>
  <si>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</si>
  <si>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</si>
  <si>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</si>
  <si>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</si>
  <si>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</si>
  <si>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</si>
  <si>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</si>
  <si>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</si>
  <si>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</si>
  <si>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</si>
  <si>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</si>
  <si>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</si>
  <si>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</si>
  <si>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</si>
  <si>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</si>
  <si>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</si>
  <si>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</si>
  <si>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</si>
  <si>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</si>
  <si>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</si>
  <si>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</si>
  <si>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</si>
  <si>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</si>
  <si>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</si>
  <si>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</si>
  <si>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</si>
  <si>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</si>
  <si>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</si>
  <si>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</si>
  <si>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</si>
  <si>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</si>
  <si>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</si>
  <si>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</si>
  <si>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</si>
  <si>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</si>
  <si>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</si>
  <si>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</si>
  <si>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</si>
  <si>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</si>
  <si>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</si>
  <si>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</si>
  <si>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</si>
  <si>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</si>
  <si>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</si>
  <si>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</si>
  <si>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</si>
  <si>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</si>
  <si>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</si>
  <si>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</si>
  <si>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</si>
  <si>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</si>
  <si>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Vilkaviškio raj. Kybartų vaikų lopšelis-darželis "Kregždutė"</t>
  </si>
  <si>
    <t>Direktorė</t>
  </si>
  <si>
    <t>Vyr buhalterė</t>
  </si>
  <si>
    <t>Lina Mačiulienė</t>
  </si>
  <si>
    <t>Oksana Stančiauskienė</t>
  </si>
  <si>
    <t>PAGAL  2016.09.30 D. DUOMENIS</t>
  </si>
  <si>
    <t xml:space="preserve"> Nr.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</si>
</sst>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topLeftCell="A4" zoomScaleNormal="100" zoomScaleSheetLayoutView="100" workbookViewId="0">
      <selection activeCell="F90" sqref="F90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127" t="s">
        <v>94</v>
      </c>
      <c r="F2" s="128"/>
      <c r="G2" s="128"/>
    </row>
    <row r="3" spans="1:7" x14ac:dyDescent="0.2">
      <c r="E3" s="129" t="s">
        <v>113</v>
      </c>
      <c r="F3" s="130"/>
      <c r="G3" s="130"/>
    </row>
    <row r="5" spans="1:7" x14ac:dyDescent="0.2">
      <c r="A5" s="119" t="s">
        <v>93</v>
      </c>
      <c r="B5" s="120"/>
      <c r="C5" s="120"/>
      <c r="D5" s="120"/>
      <c r="E5" s="120"/>
      <c r="F5" s="116"/>
      <c r="G5" s="116"/>
    </row>
    <row r="6" spans="1:7" x14ac:dyDescent="0.2">
      <c r="A6" s="134"/>
      <c r="B6" s="134"/>
      <c r="C6" s="134"/>
      <c r="D6" s="134"/>
      <c r="E6" s="134"/>
      <c r="F6" s="134"/>
      <c r="G6" s="134"/>
    </row>
    <row r="7" spans="1:7" x14ac:dyDescent="0.2">
      <c r="A7" s="131" t="s">
        <v>192</v>
      </c>
      <c r="B7" s="132"/>
      <c r="C7" s="132"/>
      <c r="D7" s="132"/>
      <c r="E7" s="132"/>
      <c r="F7" s="133"/>
      <c r="G7" s="133"/>
    </row>
    <row r="8" spans="1:7" x14ac:dyDescent="0.2">
      <c r="A8" s="104" t="s">
        <v>114</v>
      </c>
      <c r="B8" s="103"/>
      <c r="C8" s="103"/>
      <c r="D8" s="103"/>
      <c r="E8" s="103"/>
      <c r="F8" s="116"/>
      <c r="G8" s="116"/>
    </row>
    <row r="9" spans="1:7" ht="12.75" customHeight="1" x14ac:dyDescent="0.2">
      <c r="A9" s="104" t="s">
        <v>110</v>
      </c>
      <c r="B9" s="103"/>
      <c r="C9" s="103"/>
      <c r="D9" s="103"/>
      <c r="E9" s="103"/>
      <c r="F9" s="116"/>
      <c r="G9" s="116"/>
    </row>
    <row r="10" spans="1:7" x14ac:dyDescent="0.2">
      <c r="A10" s="98" t="s">
        <v>115</v>
      </c>
      <c r="B10" s="97"/>
      <c r="C10" s="97"/>
      <c r="D10" s="97"/>
      <c r="E10" s="97"/>
      <c r="F10" s="118"/>
      <c r="G10" s="118"/>
    </row>
    <row r="11" spans="1:7" x14ac:dyDescent="0.2">
      <c r="A11" s="118"/>
      <c r="B11" s="118"/>
      <c r="C11" s="118"/>
      <c r="D11" s="118"/>
      <c r="E11" s="118"/>
      <c r="F11" s="118"/>
      <c r="G11" s="118"/>
    </row>
    <row r="12" spans="1:7" x14ac:dyDescent="0.2">
      <c r="A12" s="117"/>
      <c r="B12" s="116"/>
      <c r="C12" s="116"/>
      <c r="D12" s="116"/>
      <c r="E12" s="116"/>
    </row>
    <row r="13" spans="1:7" x14ac:dyDescent="0.2">
      <c r="A13" s="119" t="s">
        <v>0</v>
      </c>
      <c r="B13" s="120"/>
      <c r="C13" s="120"/>
      <c r="D13" s="120"/>
      <c r="E13" s="120"/>
      <c r="F13" s="121"/>
      <c r="G13" s="121"/>
    </row>
    <row r="14" spans="1:7" x14ac:dyDescent="0.2">
      <c r="A14" s="119" t="s">
        <v>197</v>
      </c>
      <c r="B14" s="120"/>
      <c r="C14" s="120"/>
      <c r="D14" s="120"/>
      <c r="E14" s="120"/>
      <c r="F14" s="121"/>
      <c r="G14" s="121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22" t="s">
        <v>198</v>
      </c>
      <c r="B16" s="123"/>
      <c r="C16" s="123"/>
      <c r="D16" s="123"/>
      <c r="E16" s="123"/>
      <c r="F16" s="124"/>
      <c r="G16" s="124"/>
    </row>
    <row r="17" spans="1:9" x14ac:dyDescent="0.2">
      <c r="A17" s="104" t="s">
        <v>1</v>
      </c>
      <c r="B17" s="104"/>
      <c r="C17" s="104"/>
      <c r="D17" s="104"/>
      <c r="E17" s="104"/>
      <c r="F17" s="125"/>
      <c r="G17" s="125"/>
    </row>
    <row r="18" spans="1:9" ht="12.75" customHeight="1" x14ac:dyDescent="0.2">
      <c r="A18" s="8"/>
      <c r="B18" s="9"/>
      <c r="C18" s="9"/>
      <c r="D18" s="126" t="s">
        <v>191</v>
      </c>
      <c r="E18" s="126"/>
      <c r="F18" s="126"/>
      <c r="G18" s="126"/>
    </row>
    <row r="19" spans="1:9" ht="67.5" customHeight="1" x14ac:dyDescent="0.2">
      <c r="A19" s="3" t="s">
        <v>2</v>
      </c>
      <c r="B19" s="113" t="s">
        <v>3</v>
      </c>
      <c r="C19" s="114"/>
      <c r="D19" s="115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353404.53</v>
      </c>
      <c r="G20" s="87">
        <f>SUM(G21,G27,G38,G39)</f>
        <v>105943.69</v>
      </c>
      <c r="I20" s="87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 x14ac:dyDescent="0.2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131</v>
      </c>
    </row>
    <row r="25" spans="1:9" s="12" customFormat="1" ht="12.75" customHeight="1" x14ac:dyDescent="0.2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353404.53</v>
      </c>
      <c r="G27" s="88">
        <f>SUM(G28:G37)</f>
        <v>105943.69</v>
      </c>
      <c r="I27" s="91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352673.78</v>
      </c>
      <c r="G29" s="88">
        <v>105043.74</v>
      </c>
      <c r="I29" s="91" t="s">
        <v>135</v>
      </c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/>
      <c r="G30" s="88"/>
      <c r="I30" s="91" t="s">
        <v>136</v>
      </c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730.75</v>
      </c>
      <c r="G32" s="88">
        <v>899.95</v>
      </c>
      <c r="I32" s="91" t="s">
        <v>138</v>
      </c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139</v>
      </c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/>
      <c r="G35" s="88"/>
      <c r="I35" s="91" t="s">
        <v>141</v>
      </c>
    </row>
    <row r="36" spans="1:9" s="12" customFormat="1" ht="12.75" customHeight="1" x14ac:dyDescent="0.2">
      <c r="A36" s="23" t="s">
        <v>34</v>
      </c>
      <c r="B36" s="26"/>
      <c r="C36" s="45" t="s">
        <v>116</v>
      </c>
      <c r="D36" s="46"/>
      <c r="E36" s="82"/>
      <c r="F36" s="88"/>
      <c r="G36" s="88"/>
      <c r="I36" s="91" t="s">
        <v>142</v>
      </c>
    </row>
    <row r="37" spans="1:9" s="12" customFormat="1" ht="12.75" customHeight="1" x14ac:dyDescent="0.2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 x14ac:dyDescent="0.2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39293.75</v>
      </c>
      <c r="G41" s="87">
        <f>SUM(G42,G48,G49,G56,G57)</f>
        <v>21318.190000000002</v>
      </c>
      <c r="I41" s="92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170.74</v>
      </c>
      <c r="G42" s="88">
        <f>SUM(G43:G47)</f>
        <v>143.81</v>
      </c>
      <c r="I42" s="91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170.74</v>
      </c>
      <c r="G44" s="88">
        <v>143.81</v>
      </c>
      <c r="I44" s="91" t="s">
        <v>148</v>
      </c>
    </row>
    <row r="45" spans="1:9" s="12" customFormat="1" x14ac:dyDescent="0.2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 x14ac:dyDescent="0.2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 x14ac:dyDescent="0.2">
      <c r="A47" s="18" t="s">
        <v>92</v>
      </c>
      <c r="B47" s="32"/>
      <c r="C47" s="105" t="s">
        <v>103</v>
      </c>
      <c r="D47" s="106"/>
      <c r="E47" s="82"/>
      <c r="F47" s="88"/>
      <c r="G47" s="88"/>
      <c r="I47" s="91" t="s">
        <v>151</v>
      </c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152</v>
      </c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38205.4</v>
      </c>
      <c r="G49" s="88">
        <f>SUM(G50:G55)</f>
        <v>20252.150000000001</v>
      </c>
      <c r="I49" s="91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 x14ac:dyDescent="0.2">
      <c r="A53" s="18" t="s">
        <v>41</v>
      </c>
      <c r="B53" s="26"/>
      <c r="C53" s="105" t="s">
        <v>89</v>
      </c>
      <c r="D53" s="106"/>
      <c r="E53" s="85"/>
      <c r="F53" s="88">
        <v>3056.87</v>
      </c>
      <c r="G53" s="88">
        <v>2366.2600000000002</v>
      </c>
      <c r="I53" s="91" t="s">
        <v>156</v>
      </c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35148.53</v>
      </c>
      <c r="G54" s="88">
        <v>17885.89</v>
      </c>
      <c r="I54" s="91" t="s">
        <v>157</v>
      </c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917.61</v>
      </c>
      <c r="G57" s="88">
        <v>922.23</v>
      </c>
      <c r="I57" s="91" t="s">
        <v>160</v>
      </c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392698.28</v>
      </c>
      <c r="G58" s="88">
        <f>SUM(G20,G40,G41)</f>
        <v>127261.88</v>
      </c>
      <c r="I58" s="91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354177.52999999997</v>
      </c>
      <c r="G59" s="87">
        <f>SUM(G60:G63)</f>
        <v>106865.92</v>
      </c>
      <c r="I59" s="92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46975.27</v>
      </c>
      <c r="G60" s="88"/>
      <c r="I60" s="91" t="s">
        <v>178</v>
      </c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141620.20000000001</v>
      </c>
      <c r="G61" s="88">
        <v>105530.37</v>
      </c>
      <c r="I61" s="91" t="s">
        <v>179</v>
      </c>
    </row>
    <row r="62" spans="1:9" s="12" customFormat="1" ht="12.75" customHeight="1" x14ac:dyDescent="0.2">
      <c r="A62" s="30" t="s">
        <v>36</v>
      </c>
      <c r="B62" s="107" t="s">
        <v>104</v>
      </c>
      <c r="C62" s="108"/>
      <c r="D62" s="109"/>
      <c r="E62" s="30"/>
      <c r="F62" s="88">
        <v>164297.32999999999</v>
      </c>
      <c r="G62" s="88"/>
      <c r="I62" s="91" t="s">
        <v>180</v>
      </c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1284.73</v>
      </c>
      <c r="G63" s="88">
        <v>1335.55</v>
      </c>
      <c r="I63" s="91" t="s">
        <v>181</v>
      </c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33762.729999999996</v>
      </c>
      <c r="G64" s="87">
        <f>SUM(G65,G69)</f>
        <v>17966.03</v>
      </c>
      <c r="I64" s="92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33762.729999999996</v>
      </c>
      <c r="G69" s="88">
        <f>SUM(G70:G75,G78:G83)</f>
        <v>17966.03</v>
      </c>
      <c r="I69" s="91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4686.13</v>
      </c>
      <c r="G75" s="88">
        <f>SUM(G76,G77)</f>
        <v>0</v>
      </c>
      <c r="I75" s="91"/>
    </row>
    <row r="76" spans="1:9" s="12" customFormat="1" ht="12.75" customHeight="1" x14ac:dyDescent="0.2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 x14ac:dyDescent="0.2">
      <c r="A77" s="18" t="s">
        <v>127</v>
      </c>
      <c r="B77" s="26"/>
      <c r="C77" s="27"/>
      <c r="D77" s="46" t="s">
        <v>70</v>
      </c>
      <c r="E77" s="82"/>
      <c r="F77" s="88">
        <v>4686.13</v>
      </c>
      <c r="G77" s="88"/>
      <c r="I77" s="91" t="s">
        <v>190</v>
      </c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4968.74</v>
      </c>
      <c r="G80" s="88">
        <v>5807.62</v>
      </c>
      <c r="I80" s="91" t="s">
        <v>171</v>
      </c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15153.4</v>
      </c>
      <c r="G81" s="88">
        <v>3203.95</v>
      </c>
      <c r="I81" s="91" t="s">
        <v>189</v>
      </c>
    </row>
    <row r="82" spans="1:9" s="12" customFormat="1" ht="12.75" customHeight="1" x14ac:dyDescent="0.2">
      <c r="A82" s="23" t="s">
        <v>125</v>
      </c>
      <c r="B82" s="26"/>
      <c r="C82" s="45" t="s">
        <v>91</v>
      </c>
      <c r="D82" s="46"/>
      <c r="E82" s="85"/>
      <c r="F82" s="88">
        <v>8954.4599999999991</v>
      </c>
      <c r="G82" s="88">
        <v>8954.4599999999991</v>
      </c>
      <c r="I82" s="91" t="s">
        <v>188</v>
      </c>
    </row>
    <row r="83" spans="1:9" s="12" customFormat="1" ht="12.75" customHeight="1" x14ac:dyDescent="0.2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4758.0200000000004</v>
      </c>
      <c r="G84" s="87">
        <f>SUM(G85,G86,G89,G90)</f>
        <v>2429.9300000000003</v>
      </c>
      <c r="I84" s="92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4758.0200000000004</v>
      </c>
      <c r="G90" s="88">
        <f>SUM(G91,G92)</f>
        <v>2429.9300000000003</v>
      </c>
      <c r="I90" s="91"/>
    </row>
    <row r="91" spans="1:9" s="12" customFormat="1" ht="12.75" customHeight="1" x14ac:dyDescent="0.2">
      <c r="A91" s="23" t="s">
        <v>119</v>
      </c>
      <c r="B91" s="31"/>
      <c r="C91" s="43" t="s">
        <v>105</v>
      </c>
      <c r="D91" s="10"/>
      <c r="E91" s="82"/>
      <c r="F91" s="88">
        <v>2328.09</v>
      </c>
      <c r="G91" s="88">
        <v>1192.3900000000001</v>
      </c>
      <c r="I91" s="91" t="s">
        <v>177</v>
      </c>
    </row>
    <row r="92" spans="1:9" s="12" customFormat="1" ht="12.75" customHeight="1" x14ac:dyDescent="0.2">
      <c r="A92" s="23" t="s">
        <v>120</v>
      </c>
      <c r="B92" s="31"/>
      <c r="C92" s="43" t="s">
        <v>106</v>
      </c>
      <c r="D92" s="10"/>
      <c r="E92" s="82"/>
      <c r="F92" s="88">
        <v>2429.9299999999998</v>
      </c>
      <c r="G92" s="88">
        <v>1237.54</v>
      </c>
      <c r="I92" s="91" t="s">
        <v>183</v>
      </c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 x14ac:dyDescent="0.2">
      <c r="A94" s="1"/>
      <c r="B94" s="110" t="s">
        <v>121</v>
      </c>
      <c r="C94" s="111"/>
      <c r="D94" s="106"/>
      <c r="E94" s="30"/>
      <c r="F94" s="89">
        <f>SUM(F59,F64,F84,F93)</f>
        <v>392698.27999999997</v>
      </c>
      <c r="G94" s="89">
        <f>SUM(G59,G64,G84,G93)</f>
        <v>127261.88</v>
      </c>
      <c r="I94" s="93"/>
    </row>
    <row r="95" spans="1:9" s="12" customFormat="1" x14ac:dyDescent="0.2">
      <c r="A95" s="41"/>
      <c r="B95" s="40"/>
      <c r="C95" s="40"/>
      <c r="D95" s="40"/>
      <c r="E95" s="40"/>
      <c r="F95" s="42"/>
      <c r="G95" s="42"/>
    </row>
    <row r="96" spans="1:9" s="12" customFormat="1" ht="12.75" customHeight="1" x14ac:dyDescent="0.2">
      <c r="A96" s="112" t="s">
        <v>193</v>
      </c>
      <c r="B96" s="112"/>
      <c r="C96" s="112"/>
      <c r="D96" s="112"/>
      <c r="E96" s="94"/>
      <c r="F96" s="102" t="s">
        <v>195</v>
      </c>
      <c r="G96" s="103"/>
    </row>
    <row r="97" spans="1:8" s="12" customFormat="1" ht="12.75" customHeight="1" x14ac:dyDescent="0.2">
      <c r="A97" s="100" t="s">
        <v>185</v>
      </c>
      <c r="B97" s="100"/>
      <c r="C97" s="100"/>
      <c r="D97" s="100"/>
      <c r="E97" s="42" t="s">
        <v>186</v>
      </c>
      <c r="F97" s="104" t="s">
        <v>112</v>
      </c>
      <c r="G97" s="104"/>
    </row>
    <row r="98" spans="1:8" s="12" customFormat="1" x14ac:dyDescent="0.2">
      <c r="A98" s="100" t="s">
        <v>194</v>
      </c>
      <c r="B98" s="101"/>
      <c r="C98" s="101"/>
      <c r="D98" s="101"/>
      <c r="E98" s="9"/>
      <c r="F98" s="9"/>
      <c r="G98" s="9"/>
    </row>
    <row r="99" spans="1:8" s="12" customFormat="1" ht="12.75" customHeight="1" x14ac:dyDescent="0.2">
      <c r="A99" s="101"/>
      <c r="B99" s="101"/>
      <c r="C99" s="101"/>
      <c r="D99" s="101"/>
      <c r="E99" s="95"/>
      <c r="F99" s="96" t="s">
        <v>196</v>
      </c>
      <c r="G99" s="97"/>
    </row>
    <row r="100" spans="1:8" s="12" customFormat="1" ht="12.75" customHeight="1" x14ac:dyDescent="0.2">
      <c r="A100" s="99" t="s">
        <v>187</v>
      </c>
      <c r="B100" s="99"/>
      <c r="C100" s="99"/>
      <c r="D100" s="99"/>
      <c r="E100" s="61" t="s">
        <v>186</v>
      </c>
      <c r="F100" s="98" t="s">
        <v>112</v>
      </c>
      <c r="G100" s="98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8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Buhaltere</dc:creator>
  <cp:lastModifiedBy>Buhaltere</cp:lastModifiedBy>
  <cp:lastPrinted>2016-10-12T09:25:53Z</cp:lastPrinted>
  <dcterms:created xsi:type="dcterms:W3CDTF">2009-07-20T14:30:53Z</dcterms:created>
  <dcterms:modified xsi:type="dcterms:W3CDTF">2016-10-12T09:25:56Z</dcterms:modified>
</cp:coreProperties>
</file>